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5" i="1"/>
  <c r="K5" s="1"/>
  <c r="L6"/>
  <c r="M6" s="1"/>
  <c r="I5"/>
  <c r="N7" l="1"/>
  <c r="P5" s="1"/>
</calcChain>
</file>

<file path=xl/comments1.xml><?xml version="1.0" encoding="utf-8"?>
<comments xmlns="http://schemas.openxmlformats.org/spreadsheetml/2006/main">
  <authors>
    <author>Автор</author>
  </authors>
  <commentLis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изменяемая величина, зависит от площади остекления объекта</t>
        </r>
      </text>
    </comment>
    <comment ref="C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изменяемая величина, зависит от размера предоставляемой скидки</t>
        </r>
      </text>
    </comment>
    <comment ref="D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изменяемая величина, зависит от площади остекления объекта, кол-ва рабочих и используемого оборудования</t>
        </r>
      </text>
    </comment>
    <comment ref="E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изменяемая величина, зависит от качества рабочих, сложности объекта и т.д.</t>
        </r>
      </text>
    </comment>
    <comment ref="F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изменяемая величина, зависит от площади остекления объекта и сроков выполнения СМР</t>
        </r>
      </text>
    </comment>
    <comment ref="G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изменяемая величина, зависит от площади остекления объекта и сроков выполнения СМР и т.д.</t>
        </r>
      </text>
    </comment>
    <comment ref="H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изменяемая величина, стоимость зависит от региона</t>
        </r>
      </text>
    </comment>
  </commentList>
</comments>
</file>

<file path=xl/sharedStrings.xml><?xml version="1.0" encoding="utf-8"?>
<sst xmlns="http://schemas.openxmlformats.org/spreadsheetml/2006/main" count="35" uniqueCount="26">
  <si>
    <t>стоимость оборудования, евро</t>
  </si>
  <si>
    <t>з/п рабочих по монтажу F50, евро за 5 месяцев</t>
  </si>
  <si>
    <t>з/п рабочих по монтажу IGF65, евро за 3,5 месяцев</t>
  </si>
  <si>
    <t>Разница по стоимости монтажных работ с учетом люлек, евро</t>
  </si>
  <si>
    <t>Площадь остекления объекта, м2</t>
  </si>
  <si>
    <t>Период остекления, месяцев</t>
  </si>
  <si>
    <t>Кол-во рабочих</t>
  </si>
  <si>
    <t>Стоимость работ м2, евро</t>
  </si>
  <si>
    <t>Кол-во люлек (иного оборудования), шт</t>
  </si>
  <si>
    <t>Аренда люльки (иного оборудования)/месяц, евро</t>
  </si>
  <si>
    <t>Стоимость объекта БД-45%, евро</t>
  </si>
  <si>
    <t>Архитектурно строительная система</t>
  </si>
  <si>
    <t>ALT F50</t>
  </si>
  <si>
    <t>ALT IGF65</t>
  </si>
  <si>
    <t>-</t>
  </si>
  <si>
    <t>Пример расчета стоимости монтажных работ</t>
  </si>
  <si>
    <t>з/п 1-го рабочего по монтажу F50, евро за 5 месяцев</t>
  </si>
  <si>
    <t>з/п 1-го рабочего по монтажу IGF65, евро за 3,5 месяцев</t>
  </si>
  <si>
    <t>изменяемая величина, зависит от площади остекления объекта</t>
  </si>
  <si>
    <t>изменяемая величина, зависит от размера предоставляемой скидки</t>
  </si>
  <si>
    <t>изменяемая величина, зависит от площади остекления объекта, кол-ва рабочих и используемого оборудования</t>
  </si>
  <si>
    <t>изменяемая величина, зависит от площади остекления объекта и сроков выполнения СМР</t>
  </si>
  <si>
    <t>изменяемая величина, зависит от качества рабочих, сложности объекта и т.д.</t>
  </si>
  <si>
    <t>изменяемая величина, зависит от площади остекления объекта и сроков выполнения СМР и т.д.</t>
  </si>
  <si>
    <t>изменяемая величина, стоимость зависит от региона</t>
  </si>
  <si>
    <t>Разница по стоимости монтажных работ с учетом люлек (иного оборудования), % (при БД-45%)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</si>
</sst>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4" borderId="5" xfId="0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9" fontId="4" fillId="3" borderId="10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0" fillId="9" borderId="5" xfId="0" applyFill="1" applyBorder="1"/>
    <xf numFmtId="0" fontId="0" fillId="10" borderId="5" xfId="0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 wrapText="1"/>
    </xf>
    <xf numFmtId="0" fontId="0" fillId="10" borderId="5" xfId="0" applyFill="1" applyBorder="1"/>
    <xf numFmtId="0" fontId="0" fillId="7" borderId="5" xfId="0" applyFill="1" applyBorder="1"/>
    <xf numFmtId="0" fontId="0" fillId="8" borderId="5" xfId="0" applyFill="1" applyBorder="1"/>
    <xf numFmtId="0" fontId="3" fillId="6" borderId="5" xfId="0" applyFont="1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/>
    </xf>
    <xf numFmtId="0" fontId="0" fillId="6" borderId="5" xfId="0" applyFill="1" applyBorder="1"/>
    <xf numFmtId="0" fontId="0" fillId="11" borderId="5" xfId="0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/>
    <xf numFmtId="0" fontId="3" fillId="1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0" fillId="0" borderId="16" xfId="0" applyBorder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6"/>
  <sheetViews>
    <sheetView tabSelected="1" workbookViewId="0">
      <selection activeCell="P5" sqref="P5"/>
    </sheetView>
  </sheetViews>
  <sheetFormatPr defaultRowHeight="15"/>
  <cols>
    <col min="1" max="1" width="14.140625" customWidth="1"/>
    <col min="2" max="2" width="12.28515625" customWidth="1"/>
    <col min="3" max="3" width="11.85546875" customWidth="1"/>
    <col min="4" max="4" width="12" customWidth="1"/>
    <col min="6" max="6" width="9.140625" customWidth="1"/>
    <col min="8" max="8" width="14.5703125" customWidth="1"/>
    <col min="9" max="11" width="15.85546875" customWidth="1"/>
    <col min="12" max="13" width="14.7109375" customWidth="1"/>
    <col min="14" max="14" width="14.85546875" customWidth="1"/>
    <col min="16" max="16" width="19.7109375" customWidth="1"/>
  </cols>
  <sheetData>
    <row r="2" spans="1:16" ht="15.75" thickBot="1"/>
    <row r="3" spans="1:16" ht="15.75" thickBot="1">
      <c r="A3" s="39" t="s">
        <v>15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</row>
    <row r="4" spans="1:16" ht="105.75" thickBot="1">
      <c r="A4" s="7" t="s">
        <v>11</v>
      </c>
      <c r="B4" s="8" t="s">
        <v>4</v>
      </c>
      <c r="C4" s="8" t="s">
        <v>10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0</v>
      </c>
      <c r="J4" s="8" t="s">
        <v>16</v>
      </c>
      <c r="K4" s="8" t="s">
        <v>1</v>
      </c>
      <c r="L4" s="8" t="s">
        <v>17</v>
      </c>
      <c r="M4" s="8" t="s">
        <v>2</v>
      </c>
      <c r="N4" s="9" t="s">
        <v>3</v>
      </c>
      <c r="P4" s="5" t="s">
        <v>25</v>
      </c>
    </row>
    <row r="5" spans="1:16" ht="15.75" thickBot="1">
      <c r="A5" s="12" t="s">
        <v>12</v>
      </c>
      <c r="B5" s="20">
        <v>4846.8</v>
      </c>
      <c r="C5" s="34">
        <v>163087</v>
      </c>
      <c r="D5" s="22">
        <v>5</v>
      </c>
      <c r="E5" s="17">
        <v>14</v>
      </c>
      <c r="F5" s="18">
        <v>10</v>
      </c>
      <c r="G5" s="27">
        <v>7</v>
      </c>
      <c r="H5" s="28">
        <v>230</v>
      </c>
      <c r="I5" s="1">
        <f>D5*G5*H5</f>
        <v>8050</v>
      </c>
      <c r="J5" s="2">
        <f>ROUND(B5/D5*F5/E5,0)</f>
        <v>692</v>
      </c>
      <c r="K5" s="2">
        <f>J5*D5*E5</f>
        <v>48440</v>
      </c>
      <c r="L5" s="2" t="s">
        <v>14</v>
      </c>
      <c r="M5" s="14" t="s">
        <v>14</v>
      </c>
      <c r="N5" s="10" t="s">
        <v>14</v>
      </c>
      <c r="P5" s="6">
        <f>N7/C5</f>
        <v>0.13840158933575331</v>
      </c>
    </row>
    <row r="6" spans="1:16" ht="15.75" thickBot="1">
      <c r="A6" s="13" t="s">
        <v>13</v>
      </c>
      <c r="B6" s="19">
        <v>4846.8</v>
      </c>
      <c r="C6" s="3" t="s">
        <v>14</v>
      </c>
      <c r="D6" s="23">
        <v>3.5</v>
      </c>
      <c r="E6" s="17">
        <v>11</v>
      </c>
      <c r="F6" s="18">
        <v>7</v>
      </c>
      <c r="G6" s="3" t="s">
        <v>14</v>
      </c>
      <c r="H6" s="3" t="s">
        <v>14</v>
      </c>
      <c r="I6" s="3" t="s">
        <v>14</v>
      </c>
      <c r="J6" s="3" t="s">
        <v>14</v>
      </c>
      <c r="K6" s="3" t="s">
        <v>14</v>
      </c>
      <c r="L6" s="3">
        <f>ROUND(B6/D6*F6/E6,0)</f>
        <v>881</v>
      </c>
      <c r="M6" s="15">
        <f>L6*D6*E6</f>
        <v>33918.5</v>
      </c>
      <c r="N6" s="11" t="s">
        <v>14</v>
      </c>
    </row>
    <row r="7" spans="1:16" ht="15.75" thickBot="1">
      <c r="E7" s="4"/>
      <c r="F7" s="4"/>
      <c r="G7" s="4"/>
      <c r="H7" s="4"/>
      <c r="N7" s="16">
        <f>K5-M6+I5</f>
        <v>22571.5</v>
      </c>
    </row>
    <row r="8" spans="1:16">
      <c r="E8" s="4"/>
      <c r="F8" s="4"/>
      <c r="G8" s="4"/>
      <c r="H8" s="4"/>
      <c r="I8" s="4"/>
      <c r="J8" s="4"/>
      <c r="K8" s="4"/>
      <c r="L8" s="4"/>
      <c r="M8" s="4"/>
      <c r="N8" s="4"/>
    </row>
    <row r="9" spans="1:16">
      <c r="E9" s="4"/>
      <c r="F9" s="4"/>
      <c r="G9" s="4"/>
      <c r="H9" s="4"/>
      <c r="I9" s="4"/>
      <c r="J9" s="4"/>
      <c r="K9" s="4"/>
      <c r="L9" s="4"/>
      <c r="M9" s="4"/>
      <c r="N9" s="4"/>
    </row>
    <row r="10" spans="1:16">
      <c r="A10" s="21"/>
      <c r="B10" s="42" t="s">
        <v>18</v>
      </c>
      <c r="C10" s="42"/>
      <c r="D10" s="42"/>
      <c r="E10" s="42"/>
      <c r="F10" s="42"/>
      <c r="G10" s="42"/>
      <c r="H10" s="31"/>
      <c r="I10" s="31"/>
      <c r="J10" s="31"/>
      <c r="K10" s="4"/>
      <c r="L10" s="4"/>
      <c r="M10" s="4"/>
      <c r="N10" s="4"/>
    </row>
    <row r="11" spans="1:16">
      <c r="A11" s="34"/>
      <c r="B11" s="42" t="s">
        <v>19</v>
      </c>
      <c r="C11" s="42"/>
      <c r="D11" s="42"/>
      <c r="E11" s="42"/>
      <c r="F11" s="42"/>
      <c r="G11" s="42"/>
      <c r="H11" s="42"/>
      <c r="I11" s="32"/>
      <c r="J11" s="32"/>
    </row>
    <row r="12" spans="1:16">
      <c r="A12" s="24"/>
      <c r="B12" s="35" t="s">
        <v>20</v>
      </c>
      <c r="C12" s="35"/>
      <c r="D12" s="35"/>
      <c r="E12" s="35"/>
      <c r="F12" s="35"/>
      <c r="G12" s="35"/>
      <c r="H12" s="35"/>
      <c r="I12" s="35"/>
      <c r="J12" s="35"/>
    </row>
    <row r="13" spans="1:16">
      <c r="A13" s="25"/>
      <c r="B13" s="36" t="s">
        <v>22</v>
      </c>
      <c r="C13" s="37"/>
      <c r="D13" s="37"/>
      <c r="E13" s="37"/>
      <c r="F13" s="37"/>
      <c r="G13" s="37"/>
      <c r="H13" s="38"/>
      <c r="I13" s="33"/>
      <c r="J13" s="33"/>
    </row>
    <row r="14" spans="1:16">
      <c r="A14" s="26"/>
      <c r="B14" s="35" t="s">
        <v>21</v>
      </c>
      <c r="C14" s="35"/>
      <c r="D14" s="35"/>
      <c r="E14" s="35"/>
      <c r="F14" s="35"/>
      <c r="G14" s="35"/>
      <c r="H14" s="35"/>
      <c r="I14" s="35"/>
      <c r="J14" s="32"/>
    </row>
    <row r="15" spans="1:16">
      <c r="A15" s="29"/>
      <c r="B15" s="35" t="s">
        <v>23</v>
      </c>
      <c r="C15" s="35"/>
      <c r="D15" s="35"/>
      <c r="E15" s="35"/>
      <c r="F15" s="35"/>
      <c r="G15" s="35"/>
      <c r="H15" s="35"/>
      <c r="I15" s="35"/>
      <c r="J15" s="32"/>
    </row>
    <row r="16" spans="1:16">
      <c r="A16" s="30"/>
      <c r="B16" s="35" t="s">
        <v>24</v>
      </c>
      <c r="C16" s="35"/>
      <c r="D16" s="35"/>
      <c r="E16" s="35"/>
      <c r="F16" s="35"/>
      <c r="G16" s="32"/>
      <c r="H16" s="32"/>
      <c r="I16" s="32"/>
      <c r="J16" s="32"/>
    </row>
  </sheetData>
  <mergeCells count="8">
    <mergeCell ref="B14:I14"/>
    <mergeCell ref="B15:I15"/>
    <mergeCell ref="B16:F16"/>
    <mergeCell ref="B13:H13"/>
    <mergeCell ref="A3:N3"/>
    <mergeCell ref="B10:G10"/>
    <mergeCell ref="B11:H11"/>
    <mergeCell ref="B12:J12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2016-10-12T10:46:34Z</dcterms:modified>
</cp:coreProperties>
</file>